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Нодир\Nodir\23 та ЖАДВАЛ\Сайтга\"/>
    </mc:Choice>
  </mc:AlternateContent>
  <xr:revisionPtr revIDLastSave="0" documentId="13_ncr:1_{F9418647-8B54-450B-9984-1AE4AF5BD2C3}" xr6:coauthVersionLast="47" xr6:coauthVersionMax="47" xr10:uidLastSave="{00000000-0000-0000-0000-000000000000}"/>
  <bookViews>
    <workbookView xWindow="-120" yWindow="-120" windowWidth="29040" windowHeight="15720" activeTab="1" xr2:uid="{FC86C84A-9671-4320-9DA0-478BB1B1AB75}"/>
  </bookViews>
  <sheets>
    <sheet name="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" l="1"/>
  <c r="C20" i="2" l="1"/>
  <c r="G20" i="1" l="1"/>
  <c r="F20" i="1"/>
  <c r="E20" i="1" l="1"/>
  <c r="E10" i="1"/>
  <c r="D20" i="1" l="1"/>
  <c r="D10" i="1"/>
  <c r="C20" i="1" l="1"/>
  <c r="C10" i="1" l="1"/>
</calcChain>
</file>

<file path=xl/sharedStrings.xml><?xml version="1.0" encoding="utf-8"?>
<sst xmlns="http://schemas.openxmlformats.org/spreadsheetml/2006/main" count="183" uniqueCount="88">
  <si>
    <t>2024 йил 1-чорак</t>
  </si>
  <si>
    <t>2024 йил 2-чорак</t>
  </si>
  <si>
    <t>№</t>
  </si>
  <si>
    <t>5</t>
  </si>
  <si>
    <t>6</t>
  </si>
  <si>
    <t>1</t>
  </si>
  <si>
    <t>2</t>
  </si>
  <si>
    <t>3</t>
  </si>
  <si>
    <t>4</t>
  </si>
  <si>
    <t>Банк сайтида эълон қилиниши лозим бўлган кўрсаткич номи</t>
  </si>
  <si>
    <t>1.1</t>
  </si>
  <si>
    <t>1.2</t>
  </si>
  <si>
    <t>1.3</t>
  </si>
  <si>
    <t>Шундан:</t>
  </si>
  <si>
    <t>Устав капитали</t>
  </si>
  <si>
    <t>Захира капитал</t>
  </si>
  <si>
    <t>Тақсимланмаган фойда</t>
  </si>
  <si>
    <t>Изоҳ</t>
  </si>
  <si>
    <t>Банк сайтида эълон килиниши лозим бўлган маълумотлар</t>
  </si>
  <si>
    <t>Банк активлари</t>
  </si>
  <si>
    <t>Кассадаги нақд пуллар</t>
  </si>
  <si>
    <t>Марказий банк ва бошқа банклардаги маблағлар</t>
  </si>
  <si>
    <t>Кредит ва лизинг қўйилмалари</t>
  </si>
  <si>
    <t>Инвестициялар</t>
  </si>
  <si>
    <t>Олди-сотди қимматли қоғозлар</t>
  </si>
  <si>
    <t>Асосий восита ва номоддий активлар</t>
  </si>
  <si>
    <t>Бошқа активлар</t>
  </si>
  <si>
    <t>Талаб қилиб олингунча сақланадиган депозитлар</t>
  </si>
  <si>
    <t>Жамғарма депозитлар</t>
  </si>
  <si>
    <t>Муддатли депозитлар</t>
  </si>
  <si>
    <t>Марказий банкка тўланиши лозим бўлган маблағлар</t>
  </si>
  <si>
    <t>Бошқа банклар ва молиявий ташкилотларнинг ҳисобварақлари</t>
  </si>
  <si>
    <t>РЕПО битимлари бўйича сотилган қимматли қоғозлар</t>
  </si>
  <si>
    <t>Кредит ва лизинг операциялар буйича мажбуриятлар</t>
  </si>
  <si>
    <t>Субординарланган қарз мажбуриятлари</t>
  </si>
  <si>
    <t>Тўланиши лозим бўлган ҳисобланган фоизлар</t>
  </si>
  <si>
    <t>Бошқа мажбуриятлар</t>
  </si>
  <si>
    <t xml:space="preserve">Банк капитали </t>
  </si>
  <si>
    <t>Банк мажбуриятлари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</si>
  <si>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</si>
  <si>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</si>
  <si>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</si>
  <si>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</si>
  <si>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</si>
  <si>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</si>
  <si>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</si>
  <si>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</si>
  <si>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</si>
  <si>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</si>
  <si>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</si>
  <si>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</si>
  <si>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</si>
  <si>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</si>
  <si>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3.1</t>
  </si>
  <si>
    <t>3.2</t>
  </si>
  <si>
    <t>3.3</t>
  </si>
  <si>
    <t>Қўшимча капитал</t>
  </si>
  <si>
    <t>3.4</t>
  </si>
  <si>
    <t>Меъёрий кўрсаткичлар</t>
  </si>
  <si>
    <t>4.1</t>
  </si>
  <si>
    <t>4.2</t>
  </si>
  <si>
    <t>4.3</t>
  </si>
  <si>
    <t>Регулятив капиталнинг монандлик коэффициенти</t>
  </si>
  <si>
    <t>I даражали капиталнинг монандлик коэффициенти</t>
  </si>
  <si>
    <t>Левераж</t>
  </si>
  <si>
    <t>Мижозлар сони</t>
  </si>
  <si>
    <t>5.1</t>
  </si>
  <si>
    <t>5.2</t>
  </si>
  <si>
    <t>5.3</t>
  </si>
  <si>
    <t>Банк тармоқлари сони</t>
  </si>
  <si>
    <t>6.1</t>
  </si>
  <si>
    <t>6.2</t>
  </si>
  <si>
    <t>6.3</t>
  </si>
  <si>
    <t>Мазкур курсаткични чизиқли диаграмма кўринишида чиқарилиши мақсадга мувофиқ</t>
  </si>
  <si>
    <t xml:space="preserve">     Намуна</t>
  </si>
  <si>
    <t>2024 йил 1 январь</t>
  </si>
  <si>
    <r>
      <t>Банк расмий сайтининг "Статистик маълумотлар" қисмида эълон қилинадиган маълумотлар</t>
    </r>
    <r>
      <rPr>
        <b/>
        <sz val="14"/>
        <color rgb="FF0070C0"/>
        <rFont val="Times New Roman"/>
        <family val="1"/>
        <charset val="204"/>
      </rPr>
      <t xml:space="preserve"> (https://www.sqb.uz/uz/general-information/innformation-disclosure/statistical-data-uz/)</t>
    </r>
  </si>
  <si>
    <t>Юридик шахслар</t>
  </si>
  <si>
    <t>Якка тартибдаги тадбиркорлар</t>
  </si>
  <si>
    <t>Жисмоний шахслар</t>
  </si>
  <si>
    <t>Филиаллар сони</t>
  </si>
  <si>
    <t>Банк хизматлари марказлари сони</t>
  </si>
  <si>
    <t>Банкдан ташқарида жойлашган чакана кассалар сони</t>
  </si>
  <si>
    <t>2024 йил 3-чорак</t>
  </si>
  <si>
    <t>2024 йил 4-чорак</t>
  </si>
  <si>
    <t>2025 йил 1-чорак</t>
  </si>
  <si>
    <t>2025 йил 2-чорак</t>
  </si>
  <si>
    <t>2025 йил 3-чорак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</si>
</sst>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/>
    <xf numFmtId="0" fontId="1" fillId="0" borderId="0" xfId="0" applyFont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/>
    </xf>
    <xf numFmtId="10" fontId="1" fillId="0" borderId="1" xfId="1" applyNumberFormat="1" applyFont="1" applyBorder="1" applyAlignment="1">
      <alignment vertical="center"/>
    </xf>
    <xf numFmtId="164" fontId="1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5"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1019175</xdr:colOff>
      <xdr:row>2</xdr:row>
      <xdr:rowOff>35578</xdr:rowOff>
    </xdr:from>
    <xdr:to>
      <xdr:col>13</xdr:col>
      <xdr:colOff>94008</xdr:colOff>
      <xdr:row>15</xdr:row>
      <xdr:rowOff>122934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6F286A0-B7C7-EF35-2C52-0E86B4EDB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87525" y="3759853"/>
          <a:ext cx="4151658" cy="2973431"/>
        </a:xfrm>
        <a:prstGeom prst="rect">
          <a:avLst/>
        </a:prstGeom>
      </xdr:spPr>
    </xdr:pic>
    <xdr:clientData/>
  </xdr:twoCellAnchor>
  <xdr:twoCellAnchor>
    <xdr:from>
      <xdr:col>8</xdr:col>
      <xdr:colOff>200025</xdr:colOff>
      <xdr:row>6</xdr:row>
      <xdr:rowOff>123825</xdr:rowOff>
    </xdr:from>
    <xdr:to>
      <xdr:col>8</xdr:col>
      <xdr:colOff>895350</xdr:colOff>
      <xdr:row>6</xdr:row>
      <xdr:rowOff>314325</xdr:rowOff>
    </xdr:to>
    <xdr:sp macro="" textlink="">
      <xdr:nvSpPr>
        <xdr:cNvPr id="5" name="Стрелка: вправо 4">
          <a:extLst>
            <a:ext uri="{FF2B5EF4-FFF2-40B4-BE49-F238E27FC236}">
              <a16:creationId xmlns:a16="http://schemas.microsoft.com/office/drawing/2014/main" id="{9C5A2101-6D1F-BAC4-6A9A-5AB5C51BE907}"/>
            </a:ext>
          </a:extLst>
        </xdr:cNvPr>
        <xdr:cNvSpPr/>
      </xdr:nvSpPr>
      <xdr:spPr>
        <a:xfrm>
          <a:off x="11563350" y="4772025"/>
          <a:ext cx="695325" cy="1905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1019175</xdr:colOff>
      <xdr:row>2</xdr:row>
      <xdr:rowOff>35578</xdr:rowOff>
    </xdr:from>
    <xdr:to>
      <xdr:col>12</xdr:col>
      <xdr:colOff>94008</xdr:colOff>
      <xdr:row>15</xdr:row>
      <xdr:rowOff>122934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2E147CE-6EE0-4CB5-9B8C-AA5A19EB1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68650" y="702328"/>
          <a:ext cx="4151658" cy="2973431"/>
        </a:xfrm>
        <a:prstGeom prst="rect">
          <a:avLst/>
        </a:prstGeom>
      </xdr:spPr>
    </xdr:pic>
    <xdr:clientData/>
  </xdr:twoCellAnchor>
  <xdr:twoCellAnchor>
    <xdr:from>
      <xdr:col>7</xdr:col>
      <xdr:colOff>200025</xdr:colOff>
      <xdr:row>6</xdr:row>
      <xdr:rowOff>123825</xdr:rowOff>
    </xdr:from>
    <xdr:to>
      <xdr:col>7</xdr:col>
      <xdr:colOff>895350</xdr:colOff>
      <xdr:row>6</xdr:row>
      <xdr:rowOff>314325</xdr:rowOff>
    </xdr:to>
    <xdr:sp macro="" textlink="">
      <xdr:nvSpPr>
        <xdr:cNvPr id="3" name="Стрелка: вправо 2">
          <a:extLst>
            <a:ext uri="{FF2B5EF4-FFF2-40B4-BE49-F238E27FC236}">
              <a16:creationId xmlns:a16="http://schemas.microsoft.com/office/drawing/2014/main" id="{9A3B6C22-DC1E-4FF0-8F18-6A7E76407606}"/>
            </a:ext>
          </a:extLst>
        </xdr:cNvPr>
        <xdr:cNvSpPr/>
      </xdr:nvSpPr>
      <xdr:spPr>
        <a:xfrm>
          <a:off x="15049500" y="1771650"/>
          <a:ext cx="695325" cy="1905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BFC3-8D99-42AF-8F5C-6E3678CF562B}">
  <dimension ref="A1:I45"/>
  <sheetViews>
    <sheetView topLeftCell="A4" workbookViewId="0">
      <selection activeCell="E28" activeCellId="1" sqref="E16 E28"/>
    </sheetView>
  </sheetViews>
  <sheetFormatPr defaultRowHeight="15" x14ac:dyDescent="0.25"/>
  <cols>
    <col min="1" max="1" width="5.85546875" style="2" customWidth="1"/>
    <col min="2" max="2" width="55.7109375" style="3" customWidth="1"/>
    <col min="3" max="7" width="20.7109375" style="1" customWidth="1"/>
    <col min="8" max="8" width="57.5703125" style="1" customWidth="1"/>
    <col min="9" max="9" width="39.5703125" style="1" customWidth="1"/>
    <col min="10" max="16384" width="9.140625" style="1"/>
  </cols>
  <sheetData>
    <row r="1" spans="1:9" ht="37.5" customHeight="1" x14ac:dyDescent="0.25">
      <c r="B1" s="23" t="s">
        <v>76</v>
      </c>
      <c r="C1" s="23"/>
      <c r="D1" s="23"/>
      <c r="E1" s="23"/>
      <c r="F1" s="23"/>
      <c r="G1" s="23"/>
      <c r="H1" s="23"/>
    </row>
    <row r="4" spans="1:9" ht="18.75" x14ac:dyDescent="0.25">
      <c r="B4" s="24" t="s">
        <v>18</v>
      </c>
      <c r="C4" s="24"/>
      <c r="D4" s="24"/>
      <c r="E4" s="24"/>
      <c r="F4" s="24"/>
      <c r="G4" s="24"/>
      <c r="H4" s="24"/>
    </row>
    <row r="6" spans="1:9" ht="28.5" x14ac:dyDescent="0.25">
      <c r="A6" s="16" t="s">
        <v>2</v>
      </c>
      <c r="B6" s="18" t="s">
        <v>9</v>
      </c>
      <c r="C6" s="18" t="s">
        <v>75</v>
      </c>
      <c r="D6" s="18" t="s">
        <v>0</v>
      </c>
      <c r="E6" s="18" t="s">
        <v>1</v>
      </c>
      <c r="F6" s="18" t="s">
        <v>83</v>
      </c>
      <c r="G6" s="18" t="s">
        <v>84</v>
      </c>
      <c r="H6" s="17" t="s">
        <v>17</v>
      </c>
      <c r="I6" s="15" t="s">
        <v>74</v>
      </c>
    </row>
    <row r="7" spans="1:9" ht="30" x14ac:dyDescent="0.25">
      <c r="A7" s="4" t="s">
        <v>5</v>
      </c>
      <c r="B7" s="11" t="s">
        <v>19</v>
      </c>
      <c r="C7" s="22">
        <v>74634423198</v>
      </c>
      <c r="D7" s="22">
        <v>76639497268</v>
      </c>
      <c r="E7" s="22">
        <v>80108191262</v>
      </c>
      <c r="F7" s="22">
        <v>84242033711</v>
      </c>
      <c r="G7" s="22">
        <v>87596989839</v>
      </c>
      <c r="H7" s="12" t="s">
        <v>73</v>
      </c>
    </row>
    <row r="8" spans="1:9" x14ac:dyDescent="0.25">
      <c r="A8" s="5"/>
      <c r="B8" s="10" t="s">
        <v>13</v>
      </c>
      <c r="C8" s="19"/>
      <c r="D8" s="19"/>
      <c r="E8" s="19"/>
      <c r="F8" s="19"/>
      <c r="G8" s="19"/>
      <c r="H8" s="7"/>
    </row>
    <row r="9" spans="1:9" x14ac:dyDescent="0.25">
      <c r="A9" s="5" t="s">
        <v>10</v>
      </c>
      <c r="B9" s="6" t="s">
        <v>20</v>
      </c>
      <c r="C9" s="21">
        <v>1565389581</v>
      </c>
      <c r="D9" s="21">
        <v>1377069635</v>
      </c>
      <c r="E9" s="21">
        <v>1155623437</v>
      </c>
      <c r="F9" s="21">
        <v>1590278136</v>
      </c>
      <c r="G9" s="21">
        <v>1710096763</v>
      </c>
      <c r="H9" s="7"/>
    </row>
    <row r="10" spans="1:9" x14ac:dyDescent="0.25">
      <c r="A10" s="5" t="s">
        <v>11</v>
      </c>
      <c r="B10" s="6" t="s">
        <v>21</v>
      </c>
      <c r="C10" s="21">
        <f>2526034447+5562959410</f>
        <v>8088993857</v>
      </c>
      <c r="D10" s="21">
        <f>1863986010+6113648717</f>
        <v>7977634727</v>
      </c>
      <c r="E10" s="21">
        <f>1728582453+7631066655</f>
        <v>9359649108</v>
      </c>
      <c r="F10" s="21">
        <v>7791713973</v>
      </c>
      <c r="G10" s="21">
        <v>7592151556</v>
      </c>
      <c r="H10" s="7"/>
    </row>
    <row r="11" spans="1:9" x14ac:dyDescent="0.25">
      <c r="A11" s="5" t="s">
        <v>12</v>
      </c>
      <c r="B11" s="6" t="s">
        <v>24</v>
      </c>
      <c r="C11" s="21">
        <v>2043306103</v>
      </c>
      <c r="D11" s="21">
        <v>2465291202</v>
      </c>
      <c r="E11" s="21">
        <v>2141624653</v>
      </c>
      <c r="F11" s="21">
        <v>4373933847</v>
      </c>
      <c r="G11" s="21">
        <v>4253044732</v>
      </c>
      <c r="H11" s="7"/>
    </row>
    <row r="12" spans="1:9" x14ac:dyDescent="0.25">
      <c r="A12" s="5" t="s">
        <v>39</v>
      </c>
      <c r="B12" s="6" t="s">
        <v>22</v>
      </c>
      <c r="C12" s="21">
        <v>55975575345</v>
      </c>
      <c r="D12" s="21">
        <v>57260463950</v>
      </c>
      <c r="E12" s="21">
        <v>59277593495</v>
      </c>
      <c r="F12" s="21">
        <v>61419788833</v>
      </c>
      <c r="G12" s="21">
        <v>63712933667</v>
      </c>
      <c r="H12" s="7"/>
    </row>
    <row r="13" spans="1:9" x14ac:dyDescent="0.25">
      <c r="A13" s="5" t="s">
        <v>40</v>
      </c>
      <c r="B13" s="7" t="s">
        <v>23</v>
      </c>
      <c r="C13" s="21">
        <v>406437547</v>
      </c>
      <c r="D13" s="21">
        <v>506509699</v>
      </c>
      <c r="E13" s="21">
        <v>587777940</v>
      </c>
      <c r="F13" s="21">
        <v>967338293</v>
      </c>
      <c r="G13" s="21">
        <v>985147243</v>
      </c>
      <c r="H13" s="7"/>
    </row>
    <row r="14" spans="1:9" x14ac:dyDescent="0.25">
      <c r="A14" s="5" t="s">
        <v>41</v>
      </c>
      <c r="B14" s="7" t="s">
        <v>25</v>
      </c>
      <c r="C14" s="21">
        <v>3125231142</v>
      </c>
      <c r="D14" s="21">
        <v>3137704231</v>
      </c>
      <c r="E14" s="21">
        <v>3216638287</v>
      </c>
      <c r="F14" s="21">
        <v>3244331080</v>
      </c>
      <c r="G14" s="21">
        <v>3696744725</v>
      </c>
      <c r="H14" s="7"/>
    </row>
    <row r="15" spans="1:9" x14ac:dyDescent="0.25">
      <c r="A15" s="5" t="s">
        <v>42</v>
      </c>
      <c r="B15" s="7" t="s">
        <v>26</v>
      </c>
      <c r="C15" s="21">
        <v>1138242348</v>
      </c>
      <c r="D15" s="21">
        <v>1126540686</v>
      </c>
      <c r="E15" s="21">
        <v>996983288</v>
      </c>
      <c r="F15" s="21">
        <v>1025986654</v>
      </c>
      <c r="G15" s="21">
        <v>1144736892</v>
      </c>
      <c r="H15" s="7"/>
    </row>
    <row r="16" spans="1:9" ht="30" x14ac:dyDescent="0.25">
      <c r="A16" s="4" t="s">
        <v>6</v>
      </c>
      <c r="B16" s="8" t="s">
        <v>38</v>
      </c>
      <c r="C16" s="22">
        <v>65906063046</v>
      </c>
      <c r="D16" s="22">
        <v>67575855381</v>
      </c>
      <c r="E16" s="22">
        <v>70615926859</v>
      </c>
      <c r="F16" s="22">
        <v>74718137944</v>
      </c>
      <c r="G16" s="22">
        <v>77571543481</v>
      </c>
      <c r="H16" s="12" t="s">
        <v>73</v>
      </c>
    </row>
    <row r="17" spans="1:8" x14ac:dyDescent="0.25">
      <c r="A17" s="5"/>
      <c r="B17" s="10" t="s">
        <v>13</v>
      </c>
      <c r="C17" s="21"/>
      <c r="D17" s="21"/>
      <c r="E17" s="21"/>
      <c r="F17" s="21"/>
      <c r="G17" s="21"/>
      <c r="H17" s="7"/>
    </row>
    <row r="18" spans="1:8" x14ac:dyDescent="0.25">
      <c r="A18" s="5" t="s">
        <v>43</v>
      </c>
      <c r="B18" s="9" t="s">
        <v>27</v>
      </c>
      <c r="C18" s="21">
        <v>5825503526</v>
      </c>
      <c r="D18" s="21">
        <v>6435301844</v>
      </c>
      <c r="E18" s="21">
        <v>6428155088</v>
      </c>
      <c r="F18" s="21">
        <v>6849532844</v>
      </c>
      <c r="G18" s="21">
        <v>7436279573</v>
      </c>
      <c r="H18" s="7"/>
    </row>
    <row r="19" spans="1:8" x14ac:dyDescent="0.25">
      <c r="A19" s="5" t="s">
        <v>44</v>
      </c>
      <c r="B19" s="9" t="s">
        <v>28</v>
      </c>
      <c r="C19" s="21">
        <v>1579987303</v>
      </c>
      <c r="D19" s="21">
        <v>2214116414</v>
      </c>
      <c r="E19" s="21">
        <v>2198379277</v>
      </c>
      <c r="F19" s="21">
        <v>2808319699</v>
      </c>
      <c r="G19" s="21">
        <v>3289312497</v>
      </c>
      <c r="H19" s="7"/>
    </row>
    <row r="20" spans="1:8" x14ac:dyDescent="0.25">
      <c r="A20" s="5" t="s">
        <v>45</v>
      </c>
      <c r="B20" s="9" t="s">
        <v>29</v>
      </c>
      <c r="C20" s="21">
        <f>7973087622-C19</f>
        <v>6393100319</v>
      </c>
      <c r="D20" s="21">
        <f>8410320785-D19</f>
        <v>6196204371</v>
      </c>
      <c r="E20" s="21">
        <f>9477953008-E19</f>
        <v>7279573731</v>
      </c>
      <c r="F20" s="21">
        <f>11135480158-F19</f>
        <v>8327160459</v>
      </c>
      <c r="G20" s="21">
        <f>13308871296-G19</f>
        <v>10019558799</v>
      </c>
      <c r="H20" s="7"/>
    </row>
    <row r="21" spans="1:8" x14ac:dyDescent="0.25">
      <c r="A21" s="5" t="s">
        <v>46</v>
      </c>
      <c r="B21" s="9" t="s">
        <v>30</v>
      </c>
      <c r="C21" s="21">
        <v>1074053</v>
      </c>
      <c r="D21" s="21">
        <v>13780693</v>
      </c>
      <c r="E21" s="21">
        <v>2626969</v>
      </c>
      <c r="F21" s="21">
        <v>23028003</v>
      </c>
      <c r="G21" s="21">
        <v>81175</v>
      </c>
      <c r="H21" s="7"/>
    </row>
    <row r="22" spans="1:8" x14ac:dyDescent="0.25">
      <c r="A22" s="5" t="s">
        <v>47</v>
      </c>
      <c r="B22" s="9" t="s">
        <v>31</v>
      </c>
      <c r="C22" s="21">
        <v>6093050942</v>
      </c>
      <c r="D22" s="21">
        <v>6196888051</v>
      </c>
      <c r="E22" s="21">
        <v>5830449448</v>
      </c>
      <c r="F22" s="21">
        <v>4861400819</v>
      </c>
      <c r="G22" s="21">
        <v>4053129092</v>
      </c>
      <c r="H22" s="7"/>
    </row>
    <row r="23" spans="1:8" x14ac:dyDescent="0.25">
      <c r="A23" s="5" t="s">
        <v>48</v>
      </c>
      <c r="B23" s="9" t="s">
        <v>32</v>
      </c>
      <c r="C23" s="21">
        <v>816807035</v>
      </c>
      <c r="D23" s="21">
        <v>465452033</v>
      </c>
      <c r="E23" s="21">
        <v>1220987845</v>
      </c>
      <c r="F23" s="21">
        <v>0</v>
      </c>
      <c r="G23" s="21">
        <v>505758323</v>
      </c>
      <c r="H23" s="7"/>
    </row>
    <row r="24" spans="1:8" x14ac:dyDescent="0.25">
      <c r="A24" s="5" t="s">
        <v>49</v>
      </c>
      <c r="B24" s="9" t="s">
        <v>33</v>
      </c>
      <c r="C24" s="21">
        <v>36468927735</v>
      </c>
      <c r="D24" s="21">
        <v>37079806973</v>
      </c>
      <c r="E24" s="21">
        <v>38536786132</v>
      </c>
      <c r="F24" s="21">
        <v>37694164876</v>
      </c>
      <c r="G24" s="21">
        <v>38839279617</v>
      </c>
      <c r="H24" s="7"/>
    </row>
    <row r="25" spans="1:8" x14ac:dyDescent="0.25">
      <c r="A25" s="5" t="s">
        <v>50</v>
      </c>
      <c r="B25" s="9" t="s">
        <v>34</v>
      </c>
      <c r="C25" s="21">
        <v>2209944719</v>
      </c>
      <c r="D25" s="21">
        <v>2221548663</v>
      </c>
      <c r="E25" s="21">
        <v>2413680577</v>
      </c>
      <c r="F25" s="21">
        <v>2426017580</v>
      </c>
      <c r="G25" s="21">
        <v>2441803340</v>
      </c>
      <c r="H25" s="7"/>
    </row>
    <row r="26" spans="1:8" x14ac:dyDescent="0.25">
      <c r="A26" s="5" t="s">
        <v>51</v>
      </c>
      <c r="B26" s="9" t="s">
        <v>35</v>
      </c>
      <c r="C26" s="21">
        <v>893129828</v>
      </c>
      <c r="D26" s="21">
        <v>1026548646</v>
      </c>
      <c r="E26" s="21">
        <v>913194387</v>
      </c>
      <c r="F26" s="21">
        <v>1048932027</v>
      </c>
      <c r="G26" s="21">
        <v>1251915872</v>
      </c>
      <c r="H26" s="7"/>
    </row>
    <row r="27" spans="1:8" x14ac:dyDescent="0.25">
      <c r="A27" s="5" t="s">
        <v>52</v>
      </c>
      <c r="B27" s="9" t="s">
        <v>36</v>
      </c>
      <c r="C27" s="21">
        <v>650589334</v>
      </c>
      <c r="D27" s="21">
        <v>531903789</v>
      </c>
      <c r="E27" s="21">
        <v>713268175</v>
      </c>
      <c r="F27" s="21">
        <v>1084039658</v>
      </c>
      <c r="G27" s="21">
        <v>990040845</v>
      </c>
      <c r="H27" s="7"/>
    </row>
    <row r="28" spans="1:8" ht="30" x14ac:dyDescent="0.25">
      <c r="A28" s="4" t="s">
        <v>7</v>
      </c>
      <c r="B28" s="11" t="s">
        <v>37</v>
      </c>
      <c r="C28" s="22">
        <v>8728360152</v>
      </c>
      <c r="D28" s="22">
        <v>9063641887</v>
      </c>
      <c r="E28" s="22">
        <v>9492264403</v>
      </c>
      <c r="F28" s="22">
        <v>9523895767</v>
      </c>
      <c r="G28" s="22">
        <v>10025446358</v>
      </c>
      <c r="H28" s="12" t="s">
        <v>73</v>
      </c>
    </row>
    <row r="29" spans="1:8" x14ac:dyDescent="0.25">
      <c r="A29" s="5"/>
      <c r="B29" s="10" t="s">
        <v>13</v>
      </c>
      <c r="C29" s="21"/>
      <c r="D29" s="21"/>
      <c r="E29" s="21"/>
      <c r="F29" s="21"/>
      <c r="G29" s="21"/>
      <c r="H29" s="7"/>
    </row>
    <row r="30" spans="1:8" x14ac:dyDescent="0.25">
      <c r="A30" s="5" t="s">
        <v>53</v>
      </c>
      <c r="B30" s="6" t="s">
        <v>14</v>
      </c>
      <c r="C30" s="21">
        <v>4628941928</v>
      </c>
      <c r="D30" s="21">
        <v>4628941928</v>
      </c>
      <c r="E30" s="21">
        <v>4628941928</v>
      </c>
      <c r="F30" s="21">
        <v>4628941928</v>
      </c>
      <c r="G30" s="21">
        <v>4628941928</v>
      </c>
      <c r="H30" s="7"/>
    </row>
    <row r="31" spans="1:8" x14ac:dyDescent="0.25">
      <c r="A31" s="5" t="s">
        <v>54</v>
      </c>
      <c r="B31" s="6" t="s">
        <v>56</v>
      </c>
      <c r="C31" s="21">
        <v>696121</v>
      </c>
      <c r="D31" s="21">
        <v>696121</v>
      </c>
      <c r="E31" s="21">
        <v>696121</v>
      </c>
      <c r="F31" s="21">
        <v>696121</v>
      </c>
      <c r="G31" s="21">
        <v>696121</v>
      </c>
      <c r="H31" s="7"/>
    </row>
    <row r="32" spans="1:8" x14ac:dyDescent="0.25">
      <c r="A32" s="5" t="s">
        <v>55</v>
      </c>
      <c r="B32" s="6" t="s">
        <v>15</v>
      </c>
      <c r="C32" s="21">
        <v>1717703829</v>
      </c>
      <c r="D32" s="21">
        <v>1717521302</v>
      </c>
      <c r="E32" s="21">
        <v>1746789954</v>
      </c>
      <c r="F32" s="21">
        <v>1791974206</v>
      </c>
      <c r="G32" s="21">
        <v>1791800207</v>
      </c>
      <c r="H32" s="7"/>
    </row>
    <row r="33" spans="1:8" x14ac:dyDescent="0.25">
      <c r="A33" s="5" t="s">
        <v>57</v>
      </c>
      <c r="B33" s="6" t="s">
        <v>16</v>
      </c>
      <c r="C33" s="21">
        <v>2381018274</v>
      </c>
      <c r="D33" s="21">
        <v>2716482536</v>
      </c>
      <c r="E33" s="21">
        <v>3115836400</v>
      </c>
      <c r="F33" s="21">
        <v>3102283512</v>
      </c>
      <c r="G33" s="21">
        <v>3604008102</v>
      </c>
      <c r="H33" s="7"/>
    </row>
    <row r="34" spans="1:8" s="14" customFormat="1" ht="30" x14ac:dyDescent="0.2">
      <c r="A34" s="4" t="s">
        <v>8</v>
      </c>
      <c r="B34" s="11" t="s">
        <v>58</v>
      </c>
      <c r="C34" s="19"/>
      <c r="D34" s="19"/>
      <c r="E34" s="19"/>
      <c r="F34" s="19"/>
      <c r="G34" s="19"/>
      <c r="H34" s="12" t="s">
        <v>73</v>
      </c>
    </row>
    <row r="35" spans="1:8" x14ac:dyDescent="0.25">
      <c r="A35" s="5" t="s">
        <v>59</v>
      </c>
      <c r="B35" s="6" t="s">
        <v>62</v>
      </c>
      <c r="C35" s="20">
        <v>0.16107929177170313</v>
      </c>
      <c r="D35" s="20">
        <v>0.15291420795233618</v>
      </c>
      <c r="E35" s="20">
        <v>0.1517074662116305</v>
      </c>
      <c r="F35" s="20">
        <v>0.14214384822678425</v>
      </c>
      <c r="G35" s="20">
        <v>0.15579999999999999</v>
      </c>
      <c r="H35" s="13"/>
    </row>
    <row r="36" spans="1:8" x14ac:dyDescent="0.25">
      <c r="A36" s="5" t="s">
        <v>60</v>
      </c>
      <c r="B36" s="6" t="s">
        <v>63</v>
      </c>
      <c r="C36" s="20">
        <v>0.11037299005072049</v>
      </c>
      <c r="D36" s="20">
        <v>0.11533875535183299</v>
      </c>
      <c r="E36" s="20">
        <v>0.10787968941859095</v>
      </c>
      <c r="F36" s="20">
        <v>0.1012756624157362</v>
      </c>
      <c r="G36" s="20">
        <v>0.10630000000000001</v>
      </c>
      <c r="H36" s="13"/>
    </row>
    <row r="37" spans="1:8" x14ac:dyDescent="0.25">
      <c r="A37" s="5" t="s">
        <v>61</v>
      </c>
      <c r="B37" s="6" t="s">
        <v>64</v>
      </c>
      <c r="C37" s="20">
        <v>9.6637034646342601E-2</v>
      </c>
      <c r="D37" s="20">
        <v>0.10481087318871309</v>
      </c>
      <c r="E37" s="20">
        <v>9.8245969994077295E-2</v>
      </c>
      <c r="F37" s="20">
        <v>9.3951410289516632E-2</v>
      </c>
      <c r="G37" s="20">
        <v>9.0899999999999995E-2</v>
      </c>
      <c r="H37" s="13"/>
    </row>
    <row r="38" spans="1:8" s="14" customFormat="1" ht="30" x14ac:dyDescent="0.2">
      <c r="A38" s="4" t="s">
        <v>3</v>
      </c>
      <c r="B38" s="11" t="s">
        <v>65</v>
      </c>
      <c r="C38" s="19"/>
      <c r="D38" s="19"/>
      <c r="E38" s="19"/>
      <c r="F38" s="19"/>
      <c r="G38" s="19"/>
      <c r="H38" s="12" t="s">
        <v>73</v>
      </c>
    </row>
    <row r="39" spans="1:8" x14ac:dyDescent="0.25">
      <c r="A39" s="5" t="s">
        <v>66</v>
      </c>
      <c r="B39" s="6" t="s">
        <v>77</v>
      </c>
      <c r="C39" s="21">
        <v>42417</v>
      </c>
      <c r="D39" s="21">
        <v>52279</v>
      </c>
      <c r="E39" s="21">
        <v>44892</v>
      </c>
      <c r="F39" s="21">
        <v>46629</v>
      </c>
      <c r="G39" s="21">
        <v>47354</v>
      </c>
      <c r="H39" s="13"/>
    </row>
    <row r="40" spans="1:8" x14ac:dyDescent="0.25">
      <c r="A40" s="5" t="s">
        <v>67</v>
      </c>
      <c r="B40" s="6" t="s">
        <v>78</v>
      </c>
      <c r="C40" s="21">
        <v>28839</v>
      </c>
      <c r="D40" s="21">
        <v>40523</v>
      </c>
      <c r="E40" s="21">
        <v>35256</v>
      </c>
      <c r="F40" s="21">
        <v>36764</v>
      </c>
      <c r="G40" s="21">
        <v>37435</v>
      </c>
      <c r="H40" s="13"/>
    </row>
    <row r="41" spans="1:8" x14ac:dyDescent="0.25">
      <c r="A41" s="5" t="s">
        <v>68</v>
      </c>
      <c r="B41" s="6" t="s">
        <v>79</v>
      </c>
      <c r="C41" s="21">
        <v>1537969</v>
      </c>
      <c r="D41" s="21">
        <v>3064850</v>
      </c>
      <c r="E41" s="21">
        <v>3055048</v>
      </c>
      <c r="F41" s="21">
        <v>3179521</v>
      </c>
      <c r="G41" s="21">
        <v>3292730</v>
      </c>
      <c r="H41" s="13"/>
    </row>
    <row r="42" spans="1:8" s="14" customFormat="1" ht="30" x14ac:dyDescent="0.2">
      <c r="A42" s="4" t="s">
        <v>4</v>
      </c>
      <c r="B42" s="11" t="s">
        <v>69</v>
      </c>
      <c r="C42" s="21"/>
      <c r="D42" s="19"/>
      <c r="E42" s="19"/>
      <c r="F42" s="19"/>
      <c r="G42" s="19"/>
      <c r="H42" s="12" t="s">
        <v>73</v>
      </c>
    </row>
    <row r="43" spans="1:8" x14ac:dyDescent="0.25">
      <c r="A43" s="5" t="s">
        <v>70</v>
      </c>
      <c r="B43" s="6" t="s">
        <v>80</v>
      </c>
      <c r="C43" s="21">
        <v>1</v>
      </c>
      <c r="D43" s="21">
        <v>1</v>
      </c>
      <c r="E43" s="21">
        <v>1</v>
      </c>
      <c r="F43" s="21">
        <v>1</v>
      </c>
      <c r="G43" s="21">
        <v>1</v>
      </c>
      <c r="H43" s="13"/>
    </row>
    <row r="44" spans="1:8" x14ac:dyDescent="0.25">
      <c r="A44" s="5" t="s">
        <v>71</v>
      </c>
      <c r="B44" s="6" t="s">
        <v>81</v>
      </c>
      <c r="C44" s="21">
        <v>90</v>
      </c>
      <c r="D44" s="21">
        <v>87</v>
      </c>
      <c r="E44" s="21">
        <v>86</v>
      </c>
      <c r="F44" s="21">
        <v>86</v>
      </c>
      <c r="G44" s="21">
        <v>87</v>
      </c>
      <c r="H44" s="13"/>
    </row>
    <row r="45" spans="1:8" x14ac:dyDescent="0.25">
      <c r="A45" s="5" t="s">
        <v>72</v>
      </c>
      <c r="B45" s="6" t="s">
        <v>82</v>
      </c>
      <c r="C45" s="21">
        <v>26</v>
      </c>
      <c r="D45" s="21">
        <v>31</v>
      </c>
      <c r="E45" s="21">
        <v>28</v>
      </c>
      <c r="F45" s="21">
        <v>31</v>
      </c>
      <c r="G45" s="21">
        <v>31</v>
      </c>
      <c r="H45" s="13"/>
    </row>
  </sheetData>
  <mergeCells count="2">
    <mergeCell ref="B1:H1"/>
    <mergeCell ref="B4:H4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06F77-5BA4-4D43-92B1-A8ABB19DEFE3}">
  <dimension ref="A1:H45"/>
  <sheetViews>
    <sheetView tabSelected="1" topLeftCell="A9" workbookViewId="0">
      <selection activeCell="E45" sqref="E45"/>
    </sheetView>
  </sheetViews>
  <sheetFormatPr defaultRowHeight="15" x14ac:dyDescent="0.25"/>
  <cols>
    <col min="1" max="1" width="5.85546875" style="2" customWidth="1"/>
    <col min="2" max="2" width="55.7109375" style="3" customWidth="1"/>
    <col min="3" max="6" width="20.7109375" style="1" customWidth="1"/>
    <col min="7" max="7" width="57.5703125" style="1" customWidth="1"/>
    <col min="8" max="8" width="39.5703125" style="1" customWidth="1"/>
    <col min="9" max="16384" width="9.140625" style="1"/>
  </cols>
  <sheetData>
    <row r="1" spans="1:8" ht="37.5" customHeight="1" x14ac:dyDescent="0.25">
      <c r="B1" s="23" t="s">
        <v>76</v>
      </c>
      <c r="C1" s="23"/>
      <c r="D1" s="23"/>
      <c r="E1" s="23"/>
      <c r="F1" s="23"/>
      <c r="G1" s="23"/>
    </row>
    <row r="4" spans="1:8" ht="18.75" x14ac:dyDescent="0.25">
      <c r="B4" s="24" t="s">
        <v>18</v>
      </c>
      <c r="C4" s="24"/>
      <c r="D4" s="24"/>
      <c r="E4" s="24"/>
      <c r="F4" s="24"/>
      <c r="G4" s="24"/>
    </row>
    <row r="6" spans="1:8" ht="28.5" x14ac:dyDescent="0.25">
      <c r="A6" s="16" t="s">
        <v>2</v>
      </c>
      <c r="B6" s="18" t="s">
        <v>9</v>
      </c>
      <c r="C6" s="18" t="s">
        <v>85</v>
      </c>
      <c r="D6" s="18" t="s">
        <v>86</v>
      </c>
      <c r="E6" s="18" t="s">
        <v>87</v>
      </c>
      <c r="F6" s="18" t="s">
        <v>84</v>
      </c>
      <c r="G6" s="17" t="s">
        <v>17</v>
      </c>
      <c r="H6" s="15" t="s">
        <v>74</v>
      </c>
    </row>
    <row r="7" spans="1:8" ht="30" x14ac:dyDescent="0.25">
      <c r="A7" s="4" t="s">
        <v>5</v>
      </c>
      <c r="B7" s="11" t="s">
        <v>19</v>
      </c>
      <c r="C7" s="22">
        <v>93437940398</v>
      </c>
      <c r="D7" s="22">
        <v>97223485662</v>
      </c>
      <c r="E7" s="22">
        <v>95208174318</v>
      </c>
      <c r="F7" s="22"/>
      <c r="G7" s="12" t="s">
        <v>73</v>
      </c>
    </row>
    <row r="8" spans="1:8" x14ac:dyDescent="0.25">
      <c r="A8" s="5"/>
      <c r="B8" s="10" t="s">
        <v>13</v>
      </c>
      <c r="C8" s="19"/>
      <c r="D8" s="19"/>
      <c r="E8" s="19"/>
      <c r="F8" s="19"/>
      <c r="G8" s="7"/>
    </row>
    <row r="9" spans="1:8" x14ac:dyDescent="0.25">
      <c r="A9" s="5" t="s">
        <v>10</v>
      </c>
      <c r="B9" s="6" t="s">
        <v>20</v>
      </c>
      <c r="C9" s="21">
        <v>1518081018</v>
      </c>
      <c r="D9" s="21">
        <v>1658801288</v>
      </c>
      <c r="E9" s="21">
        <v>1568576945</v>
      </c>
      <c r="F9" s="21"/>
      <c r="G9" s="7"/>
    </row>
    <row r="10" spans="1:8" x14ac:dyDescent="0.25">
      <c r="A10" s="5" t="s">
        <v>11</v>
      </c>
      <c r="B10" s="6" t="s">
        <v>21</v>
      </c>
      <c r="C10" s="21">
        <v>8559668572</v>
      </c>
      <c r="D10" s="21">
        <v>10249455131</v>
      </c>
      <c r="E10" s="21">
        <v>10377480303</v>
      </c>
      <c r="F10" s="21"/>
      <c r="G10" s="7"/>
    </row>
    <row r="11" spans="1:8" x14ac:dyDescent="0.25">
      <c r="A11" s="5" t="s">
        <v>12</v>
      </c>
      <c r="B11" s="6" t="s">
        <v>24</v>
      </c>
      <c r="C11" s="21">
        <v>5983272713</v>
      </c>
      <c r="D11" s="21">
        <v>7353679915</v>
      </c>
      <c r="E11" s="21">
        <v>6569236537</v>
      </c>
      <c r="F11" s="21"/>
      <c r="G11" s="7"/>
    </row>
    <row r="12" spans="1:8" x14ac:dyDescent="0.25">
      <c r="A12" s="5" t="s">
        <v>39</v>
      </c>
      <c r="B12" s="6" t="s">
        <v>22</v>
      </c>
      <c r="C12" s="21">
        <v>66844347479</v>
      </c>
      <c r="D12" s="21">
        <v>66635052996</v>
      </c>
      <c r="E12" s="21">
        <v>64224674112</v>
      </c>
      <c r="F12" s="21"/>
      <c r="G12" s="7"/>
    </row>
    <row r="13" spans="1:8" x14ac:dyDescent="0.25">
      <c r="A13" s="5" t="s">
        <v>40</v>
      </c>
      <c r="B13" s="7" t="s">
        <v>23</v>
      </c>
      <c r="C13" s="21">
        <v>1248385137</v>
      </c>
      <c r="D13" s="21">
        <v>1313580513</v>
      </c>
      <c r="E13" s="21">
        <v>1711168543</v>
      </c>
      <c r="F13" s="21"/>
      <c r="G13" s="7"/>
    </row>
    <row r="14" spans="1:8" x14ac:dyDescent="0.25">
      <c r="A14" s="5" t="s">
        <v>41</v>
      </c>
      <c r="B14" s="7" t="s">
        <v>25</v>
      </c>
      <c r="C14" s="21">
        <v>3705408060</v>
      </c>
      <c r="D14" s="21">
        <v>3709905847</v>
      </c>
      <c r="E14" s="21">
        <v>3794834515</v>
      </c>
      <c r="F14" s="21"/>
      <c r="G14" s="7"/>
    </row>
    <row r="15" spans="1:8" x14ac:dyDescent="0.25">
      <c r="A15" s="5" t="s">
        <v>42</v>
      </c>
      <c r="B15" s="7" t="s">
        <v>26</v>
      </c>
      <c r="C15" s="21">
        <v>884691335</v>
      </c>
      <c r="D15" s="21">
        <v>1295192695</v>
      </c>
      <c r="E15" s="21">
        <v>1267442440</v>
      </c>
      <c r="F15" s="21"/>
      <c r="G15" s="7"/>
    </row>
    <row r="16" spans="1:8" ht="30" x14ac:dyDescent="0.25">
      <c r="A16" s="4" t="s">
        <v>6</v>
      </c>
      <c r="B16" s="8" t="s">
        <v>38</v>
      </c>
      <c r="C16" s="22">
        <v>83037243962</v>
      </c>
      <c r="D16" s="22">
        <v>86418212632</v>
      </c>
      <c r="E16" s="22">
        <v>83827124721</v>
      </c>
      <c r="F16" s="22"/>
      <c r="G16" s="12" t="s">
        <v>73</v>
      </c>
    </row>
    <row r="17" spans="1:7" x14ac:dyDescent="0.25">
      <c r="A17" s="5"/>
      <c r="B17" s="10" t="s">
        <v>13</v>
      </c>
      <c r="C17" s="21"/>
      <c r="D17" s="21"/>
      <c r="E17" s="21"/>
      <c r="F17" s="21"/>
      <c r="G17" s="7"/>
    </row>
    <row r="18" spans="1:7" x14ac:dyDescent="0.25">
      <c r="A18" s="5" t="s">
        <v>43</v>
      </c>
      <c r="B18" s="9" t="s">
        <v>27</v>
      </c>
      <c r="C18" s="21">
        <v>7393688411</v>
      </c>
      <c r="D18" s="21">
        <v>9061167496</v>
      </c>
      <c r="E18" s="21">
        <v>8643957494</v>
      </c>
      <c r="F18" s="21"/>
      <c r="G18" s="7"/>
    </row>
    <row r="19" spans="1:7" x14ac:dyDescent="0.25">
      <c r="A19" s="5" t="s">
        <v>44</v>
      </c>
      <c r="B19" s="9" t="s">
        <v>28</v>
      </c>
      <c r="C19" s="21">
        <v>4002008904</v>
      </c>
      <c r="D19" s="21">
        <v>4955732883</v>
      </c>
      <c r="E19" s="21">
        <v>5976468182</v>
      </c>
      <c r="F19" s="21"/>
      <c r="G19" s="7"/>
    </row>
    <row r="20" spans="1:7" x14ac:dyDescent="0.25">
      <c r="A20" s="5" t="s">
        <v>45</v>
      </c>
      <c r="B20" s="9" t="s">
        <v>29</v>
      </c>
      <c r="C20" s="21">
        <f>16326507325-C19</f>
        <v>12324498421</v>
      </c>
      <c r="D20" s="21">
        <v>13155534107</v>
      </c>
      <c r="E20" s="21">
        <v>12256894921</v>
      </c>
      <c r="F20" s="21"/>
      <c r="G20" s="7"/>
    </row>
    <row r="21" spans="1:7" x14ac:dyDescent="0.25">
      <c r="A21" s="5" t="s">
        <v>46</v>
      </c>
      <c r="B21" s="9" t="s">
        <v>30</v>
      </c>
      <c r="C21" s="21">
        <v>768032</v>
      </c>
      <c r="D21" s="21">
        <v>15636589</v>
      </c>
      <c r="E21" s="21">
        <v>2876503</v>
      </c>
      <c r="F21" s="21"/>
      <c r="G21" s="7"/>
    </row>
    <row r="22" spans="1:7" x14ac:dyDescent="0.25">
      <c r="A22" s="5" t="s">
        <v>47</v>
      </c>
      <c r="B22" s="9" t="s">
        <v>31</v>
      </c>
      <c r="C22" s="21">
        <v>5465155415</v>
      </c>
      <c r="D22" s="21">
        <v>5809791426</v>
      </c>
      <c r="E22" s="21">
        <v>4795776458</v>
      </c>
      <c r="F22" s="21"/>
      <c r="G22" s="7"/>
    </row>
    <row r="23" spans="1:7" x14ac:dyDescent="0.25">
      <c r="A23" s="5" t="s">
        <v>48</v>
      </c>
      <c r="B23" s="9" t="s">
        <v>32</v>
      </c>
      <c r="C23" s="21">
        <v>0</v>
      </c>
      <c r="D23" s="21">
        <v>0</v>
      </c>
      <c r="E23" s="21">
        <v>1669773913</v>
      </c>
      <c r="F23" s="21"/>
      <c r="G23" s="7"/>
    </row>
    <row r="24" spans="1:7" x14ac:dyDescent="0.25">
      <c r="A24" s="5" t="s">
        <v>49</v>
      </c>
      <c r="B24" s="9" t="s">
        <v>33</v>
      </c>
      <c r="C24" s="21">
        <v>40619942554</v>
      </c>
      <c r="D24" s="21">
        <v>39633229030</v>
      </c>
      <c r="E24" s="21">
        <v>37286607120</v>
      </c>
      <c r="F24" s="21"/>
      <c r="G24" s="7"/>
    </row>
    <row r="25" spans="1:7" x14ac:dyDescent="0.25">
      <c r="A25" s="5" t="s">
        <v>50</v>
      </c>
      <c r="B25" s="9" t="s">
        <v>34</v>
      </c>
      <c r="C25" s="21">
        <v>2441242147</v>
      </c>
      <c r="D25" s="21">
        <v>2421299404</v>
      </c>
      <c r="E25" s="21">
        <v>2375596349</v>
      </c>
      <c r="F25" s="21"/>
      <c r="G25" s="7"/>
    </row>
    <row r="26" spans="1:7" x14ac:dyDescent="0.25">
      <c r="A26" s="5" t="s">
        <v>51</v>
      </c>
      <c r="B26" s="9" t="s">
        <v>35</v>
      </c>
      <c r="C26" s="21">
        <v>1045358531</v>
      </c>
      <c r="D26" s="21">
        <v>1276928804</v>
      </c>
      <c r="E26" s="21">
        <v>1003652086</v>
      </c>
      <c r="F26" s="21"/>
      <c r="G26" s="7"/>
    </row>
    <row r="27" spans="1:7" x14ac:dyDescent="0.25">
      <c r="A27" s="5" t="s">
        <v>52</v>
      </c>
      <c r="B27" s="9" t="s">
        <v>36</v>
      </c>
      <c r="C27" s="21">
        <v>1034691554</v>
      </c>
      <c r="D27" s="21">
        <v>857460281</v>
      </c>
      <c r="E27" s="21">
        <v>862084005</v>
      </c>
      <c r="F27" s="21"/>
      <c r="G27" s="7"/>
    </row>
    <row r="28" spans="1:7" ht="30" x14ac:dyDescent="0.25">
      <c r="A28" s="4" t="s">
        <v>7</v>
      </c>
      <c r="B28" s="11" t="s">
        <v>37</v>
      </c>
      <c r="C28" s="22">
        <f>C30+C31+C32+C33</f>
        <v>10400696436</v>
      </c>
      <c r="D28" s="22">
        <v>10805273030</v>
      </c>
      <c r="E28" s="22">
        <v>11381049597</v>
      </c>
      <c r="F28" s="22"/>
      <c r="G28" s="12" t="s">
        <v>73</v>
      </c>
    </row>
    <row r="29" spans="1:7" x14ac:dyDescent="0.25">
      <c r="A29" s="5"/>
      <c r="B29" s="10" t="s">
        <v>13</v>
      </c>
      <c r="C29" s="21"/>
      <c r="D29" s="21"/>
      <c r="E29" s="21"/>
      <c r="F29" s="21"/>
      <c r="G29" s="7"/>
    </row>
    <row r="30" spans="1:7" x14ac:dyDescent="0.25">
      <c r="A30" s="5" t="s">
        <v>53</v>
      </c>
      <c r="B30" s="6" t="s">
        <v>14</v>
      </c>
      <c r="C30" s="21">
        <v>4628941928</v>
      </c>
      <c r="D30" s="21">
        <v>4628941928</v>
      </c>
      <c r="E30" s="21">
        <v>4628941928</v>
      </c>
      <c r="F30" s="21"/>
      <c r="G30" s="7"/>
    </row>
    <row r="31" spans="1:7" x14ac:dyDescent="0.25">
      <c r="A31" s="5" t="s">
        <v>54</v>
      </c>
      <c r="B31" s="6" t="s">
        <v>56</v>
      </c>
      <c r="C31" s="21">
        <v>696121</v>
      </c>
      <c r="D31" s="21">
        <v>696121</v>
      </c>
      <c r="E31" s="21">
        <v>696121</v>
      </c>
      <c r="F31" s="21"/>
      <c r="G31" s="7"/>
    </row>
    <row r="32" spans="1:7" x14ac:dyDescent="0.25">
      <c r="A32" s="5" t="s">
        <v>55</v>
      </c>
      <c r="B32" s="6" t="s">
        <v>15</v>
      </c>
      <c r="C32" s="21">
        <v>1791611650</v>
      </c>
      <c r="D32" s="21">
        <v>1789394893</v>
      </c>
      <c r="E32" s="21">
        <v>1789248142</v>
      </c>
      <c r="F32" s="21"/>
      <c r="G32" s="7"/>
    </row>
    <row r="33" spans="1:7" x14ac:dyDescent="0.25">
      <c r="A33" s="5" t="s">
        <v>57</v>
      </c>
      <c r="B33" s="6" t="s">
        <v>16</v>
      </c>
      <c r="C33" s="21">
        <v>3979446737</v>
      </c>
      <c r="D33" s="21">
        <v>4386240088</v>
      </c>
      <c r="E33" s="21">
        <v>4962163406</v>
      </c>
      <c r="F33" s="21"/>
      <c r="G33" s="7"/>
    </row>
    <row r="34" spans="1:7" s="14" customFormat="1" ht="30" x14ac:dyDescent="0.2">
      <c r="A34" s="4" t="s">
        <v>8</v>
      </c>
      <c r="B34" s="11" t="s">
        <v>58</v>
      </c>
      <c r="C34" s="19"/>
      <c r="D34" s="19"/>
      <c r="E34" s="19"/>
      <c r="F34" s="19"/>
      <c r="G34" s="12" t="s">
        <v>73</v>
      </c>
    </row>
    <row r="35" spans="1:7" x14ac:dyDescent="0.25">
      <c r="A35" s="5" t="s">
        <v>59</v>
      </c>
      <c r="B35" s="6" t="s">
        <v>62</v>
      </c>
      <c r="C35" s="20">
        <v>0.15111677606734547</v>
      </c>
      <c r="D35" s="20">
        <v>0.152</v>
      </c>
      <c r="E35" s="20">
        <v>0.15938968666604303</v>
      </c>
      <c r="F35" s="20"/>
      <c r="G35" s="13"/>
    </row>
    <row r="36" spans="1:7" x14ac:dyDescent="0.25">
      <c r="A36" s="5" t="s">
        <v>60</v>
      </c>
      <c r="B36" s="6" t="s">
        <v>63</v>
      </c>
      <c r="C36" s="20">
        <v>0.11580219512852506</v>
      </c>
      <c r="D36" s="20">
        <v>0.1133</v>
      </c>
      <c r="E36" s="20">
        <v>0.11475350631186682</v>
      </c>
      <c r="F36" s="20"/>
      <c r="G36" s="13"/>
    </row>
    <row r="37" spans="1:7" x14ac:dyDescent="0.25">
      <c r="A37" s="5" t="s">
        <v>61</v>
      </c>
      <c r="B37" s="6" t="s">
        <v>64</v>
      </c>
      <c r="C37" s="20">
        <v>0.10061253759023306</v>
      </c>
      <c r="D37" s="20">
        <v>9.7500000000000003E-2</v>
      </c>
      <c r="E37" s="20">
        <v>9.5926317558635454E-2</v>
      </c>
      <c r="F37" s="20"/>
      <c r="G37" s="13"/>
    </row>
    <row r="38" spans="1:7" s="14" customFormat="1" ht="30" x14ac:dyDescent="0.2">
      <c r="A38" s="4" t="s">
        <v>3</v>
      </c>
      <c r="B38" s="11" t="s">
        <v>65</v>
      </c>
      <c r="C38" s="19"/>
      <c r="D38" s="19"/>
      <c r="E38" s="19"/>
      <c r="F38" s="19"/>
      <c r="G38" s="12" t="s">
        <v>73</v>
      </c>
    </row>
    <row r="39" spans="1:7" x14ac:dyDescent="0.25">
      <c r="A39" s="5" t="s">
        <v>66</v>
      </c>
      <c r="B39" s="6" t="s">
        <v>77</v>
      </c>
      <c r="C39" s="21">
        <v>48306</v>
      </c>
      <c r="D39" s="21">
        <v>49902</v>
      </c>
      <c r="E39" s="21">
        <v>49283</v>
      </c>
      <c r="F39" s="21"/>
      <c r="G39" s="13"/>
    </row>
    <row r="40" spans="1:7" x14ac:dyDescent="0.25">
      <c r="A40" s="5" t="s">
        <v>67</v>
      </c>
      <c r="B40" s="6" t="s">
        <v>78</v>
      </c>
      <c r="C40" s="21">
        <v>36465</v>
      </c>
      <c r="D40" s="21">
        <v>37638</v>
      </c>
      <c r="E40" s="21">
        <v>38781</v>
      </c>
      <c r="F40" s="21"/>
      <c r="G40" s="13"/>
    </row>
    <row r="41" spans="1:7" x14ac:dyDescent="0.25">
      <c r="A41" s="5" t="s">
        <v>68</v>
      </c>
      <c r="B41" s="6" t="s">
        <v>79</v>
      </c>
      <c r="C41" s="21">
        <v>3399376</v>
      </c>
      <c r="D41" s="21">
        <v>3522418</v>
      </c>
      <c r="E41" s="21">
        <v>3653556</v>
      </c>
      <c r="F41" s="21"/>
      <c r="G41" s="13"/>
    </row>
    <row r="42" spans="1:7" s="14" customFormat="1" ht="30" x14ac:dyDescent="0.2">
      <c r="A42" s="4" t="s">
        <v>4</v>
      </c>
      <c r="B42" s="11" t="s">
        <v>69</v>
      </c>
      <c r="C42" s="21"/>
      <c r="D42" s="21"/>
      <c r="E42" s="19"/>
      <c r="F42" s="19"/>
      <c r="G42" s="12" t="s">
        <v>73</v>
      </c>
    </row>
    <row r="43" spans="1:7" x14ac:dyDescent="0.25">
      <c r="A43" s="5" t="s">
        <v>70</v>
      </c>
      <c r="B43" s="6" t="s">
        <v>80</v>
      </c>
      <c r="C43" s="21">
        <v>1</v>
      </c>
      <c r="D43" s="1">
        <v>1</v>
      </c>
      <c r="E43" s="21">
        <v>1</v>
      </c>
      <c r="F43" s="21"/>
      <c r="G43" s="13"/>
    </row>
    <row r="44" spans="1:7" x14ac:dyDescent="0.25">
      <c r="A44" s="5" t="s">
        <v>71</v>
      </c>
      <c r="B44" s="6" t="s">
        <v>81</v>
      </c>
      <c r="C44" s="21">
        <v>85</v>
      </c>
      <c r="D44" s="21">
        <v>79</v>
      </c>
      <c r="E44" s="21">
        <v>76</v>
      </c>
      <c r="F44" s="21"/>
      <c r="G44" s="13"/>
    </row>
    <row r="45" spans="1:7" x14ac:dyDescent="0.25">
      <c r="A45" s="5" t="s">
        <v>72</v>
      </c>
      <c r="B45" s="6" t="s">
        <v>82</v>
      </c>
      <c r="C45" s="21">
        <v>32</v>
      </c>
      <c r="D45" s="21">
        <v>28</v>
      </c>
      <c r="E45" s="21">
        <v>28</v>
      </c>
      <c r="F45" s="21"/>
      <c r="G45" s="13"/>
    </row>
  </sheetData>
  <mergeCells count="2">
    <mergeCell ref="B1:G1"/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Nodir N. Mirmaxmudov</dc:creator>
  <cp:lastModifiedBy>Nodir N. Mirmaxmudov</cp:lastModifiedBy>
  <dcterms:created xsi:type="dcterms:W3CDTF">2024-09-09T07:35:42Z</dcterms:created>
  <dcterms:modified xsi:type="dcterms:W3CDTF">2025-10-14T10:18:48Z</dcterms:modified>
</cp:coreProperties>
</file>